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2022" sheetId="1" r:id="rId1"/>
  </sheets>
  <calcPr calcId="124519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5" i="1"/>
  <c r="H31"/>
  <c r="H6"/>
  <c r="H14"/>
  <c r="G39"/>
  <c r="H62"/>
  <c r="H59"/>
  <c r="H50"/>
  <c r="H47"/>
  <c r="H39"/>
  <c r="H35"/>
  <c r="H20"/>
  <c r="H17"/>
  <c r="H63" l="1"/>
  <c r="G50"/>
  <c r="F59"/>
  <c r="E59"/>
  <c r="D59"/>
  <c r="C59"/>
  <c r="F39"/>
  <c r="E39"/>
  <c r="D39"/>
  <c r="C39"/>
  <c r="F20"/>
  <c r="E20"/>
  <c r="D20"/>
  <c r="C20"/>
  <c r="F17"/>
  <c r="E17"/>
  <c r="D17"/>
  <c r="C17"/>
  <c r="C14"/>
  <c r="D14" s="1"/>
  <c r="E14" s="1"/>
  <c r="F14" s="1"/>
</calcChain>
</file>

<file path=xl/sharedStrings.xml><?xml version="1.0" encoding="utf-8"?>
<sst xmlns="http://schemas.openxmlformats.org/spreadsheetml/2006/main" count="232" uniqueCount="98">
  <si>
    <t>Глава</t>
  </si>
  <si>
    <t>Подраздел</t>
  </si>
  <si>
    <t>Целевая статья</t>
  </si>
  <si>
    <t>Вид расхода</t>
  </si>
  <si>
    <t>Код цели</t>
  </si>
  <si>
    <t>расшифровка</t>
  </si>
  <si>
    <t>Глава поселения</t>
  </si>
  <si>
    <t>019</t>
  </si>
  <si>
    <t>0102</t>
  </si>
  <si>
    <t>4000010150</t>
  </si>
  <si>
    <t>121</t>
  </si>
  <si>
    <t>2110000</t>
  </si>
  <si>
    <t>з/пл главы (1 ед.)</t>
  </si>
  <si>
    <t>129</t>
  </si>
  <si>
    <t>2130000</t>
  </si>
  <si>
    <t xml:space="preserve">страховые взносы </t>
  </si>
  <si>
    <t>ИТОГО</t>
  </si>
  <si>
    <t xml:space="preserve">Администрация поселения </t>
  </si>
  <si>
    <t>0104</t>
  </si>
  <si>
    <t>4000010120</t>
  </si>
  <si>
    <t>242</t>
  </si>
  <si>
    <t>2210000</t>
  </si>
  <si>
    <t>услуги связи</t>
  </si>
  <si>
    <t>244</t>
  </si>
  <si>
    <t>3460000</t>
  </si>
  <si>
    <t>247</t>
  </si>
  <si>
    <t>2230002</t>
  </si>
  <si>
    <t>эл/энергия</t>
  </si>
  <si>
    <t>4000042140</t>
  </si>
  <si>
    <t>24214</t>
  </si>
  <si>
    <t>адм.комиссии, запр.карт.</t>
  </si>
  <si>
    <t>адм.комиссии, почт.расх.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</si>
  <si>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</si>
  <si>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</si>
  <si>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4000010130</t>
  </si>
  <si>
    <t>540</t>
  </si>
  <si>
    <t>Резервные фонды</t>
  </si>
  <si>
    <t>0111</t>
  </si>
  <si>
    <t>4000010140</t>
  </si>
  <si>
    <t>870</t>
  </si>
  <si>
    <t>резервный фонд</t>
  </si>
  <si>
    <t>Другие общегосударственные вопросы</t>
  </si>
  <si>
    <t>0113</t>
  </si>
  <si>
    <t>2250001</t>
  </si>
  <si>
    <t>заправка картриджа</t>
  </si>
  <si>
    <t>2260004</t>
  </si>
  <si>
    <t>флешки, мышки, диски</t>
  </si>
  <si>
    <t>почт.расх.</t>
  </si>
  <si>
    <t>2230004</t>
  </si>
  <si>
    <t>вывоз мусора</t>
  </si>
  <si>
    <t>эл/энергия административные здания</t>
  </si>
  <si>
    <t xml:space="preserve">Мобилизационная и вневойсковая подготовка </t>
  </si>
  <si>
    <t>0203</t>
  </si>
  <si>
    <t>4000051180</t>
  </si>
  <si>
    <t>18-365</t>
  </si>
  <si>
    <t>з/пл ВУС (1 ед.)</t>
  </si>
  <si>
    <t>страховые взносы 30,2%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</si>
  <si>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</si>
  <si>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</si>
  <si>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приобретение пожар.щитов, и знаков</t>
  </si>
  <si>
    <t>Дорожное хозяйство (дорожные фонды)</t>
  </si>
  <si>
    <t>Уличное освещение</t>
  </si>
  <si>
    <t>0409</t>
  </si>
  <si>
    <t>0100124010</t>
  </si>
  <si>
    <t>9197</t>
  </si>
  <si>
    <t xml:space="preserve"> ул.освещ  ремонт</t>
  </si>
  <si>
    <t>электроэнергия ул.освещ</t>
  </si>
  <si>
    <t>Ремонт и содержание дорог</t>
  </si>
  <si>
    <t>0100224020</t>
  </si>
  <si>
    <t>ИТОГО 0409</t>
  </si>
  <si>
    <t>Другие вопросы в области национальной экономики</t>
  </si>
  <si>
    <t>0412</t>
  </si>
  <si>
    <t>Благоустройство</t>
  </si>
  <si>
    <t>0503</t>
  </si>
  <si>
    <t>уборка общ.мест, вывоз мусора, покос травы, прочее</t>
  </si>
  <si>
    <t>спил дерев., сметы по благ.</t>
  </si>
  <si>
    <t>Другие вопросы в области культуры, кинематографии</t>
  </si>
  <si>
    <t>0804</t>
  </si>
  <si>
    <t>3490000</t>
  </si>
  <si>
    <t>Другие вопросы в области физической культуры и спорта</t>
  </si>
  <si>
    <t>1105</t>
  </si>
  <si>
    <t>2900007</t>
  </si>
  <si>
    <t>призы и подарки</t>
  </si>
  <si>
    <t>ВСЕГО</t>
  </si>
  <si>
    <t>3400000</t>
  </si>
  <si>
    <t>СМЕТА РАСХОДОВ ПО КОВЕРСКОМУ СЕЛЬСКОМУ ПОСЕЛЕНИЮ НА 2023 ГОД</t>
  </si>
  <si>
    <t>проект расходов на 2023г.</t>
  </si>
  <si>
    <t>з/пл упр-е (1,5 ед.)</t>
  </si>
  <si>
    <t>госзаказ, сайт, СкаСофт,Тензор</t>
  </si>
  <si>
    <t>тек.рем.дорог, очистка дорог от снега</t>
  </si>
  <si>
    <t>Мун.программа "Комплексное развитие транспортной инфраструктуры на территории Коверского СП на 2021-2026 годы"</t>
  </si>
  <si>
    <t>райфо переданы полном.по Согл.</t>
  </si>
  <si>
    <t>содерж.административных зданий</t>
  </si>
  <si>
    <t>мбп</t>
  </si>
  <si>
    <t>пож.безоп., содерж.пож.проруби, покос травы</t>
  </si>
  <si>
    <t>поддержка малого предприним.</t>
  </si>
  <si>
    <t xml:space="preserve"> призы, подарки</t>
  </si>
  <si>
    <t>бух.услуги, сметы, ред.газеты, изгот.тех.док.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</si>
</sst>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b/>
      <i/>
      <sz val="12"/>
      <name val="Times New Roman"/>
      <family val="1"/>
      <charset val="1"/>
    </font>
    <font>
      <sz val="11"/>
      <name val="Times New Roman"/>
      <family val="1"/>
      <charset val="1"/>
    </font>
    <font>
      <sz val="9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9"/>
      <name val="Times New Roman"/>
      <family val="1"/>
      <charset val="204"/>
    </font>
    <font>
      <b/>
      <sz val="9"/>
      <name val="Times New Roman"/>
      <family val="1"/>
      <charset val="1"/>
    </font>
    <font>
      <sz val="9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9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rgb="FFDDDDD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/>
    <xf numFmtId="17" fontId="1" fillId="0" borderId="0" xfId="0" applyNumberFormat="1" applyFont="1" applyAlignment="1"/>
    <xf numFmtId="49" fontId="1" fillId="0" borderId="1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/>
    <xf numFmtId="0" fontId="1" fillId="0" borderId="0" xfId="0" applyFont="1" applyBorder="1" applyAlignment="1"/>
    <xf numFmtId="49" fontId="3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vertical="top"/>
    </xf>
    <xf numFmtId="49" fontId="3" fillId="3" borderId="1" xfId="0" applyNumberFormat="1" applyFont="1" applyFill="1" applyBorder="1" applyAlignment="1">
      <alignment horizontal="center" vertical="top"/>
    </xf>
    <xf numFmtId="4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/>
    <xf numFmtId="0" fontId="1" fillId="4" borderId="0" xfId="0" applyFont="1" applyFill="1" applyAlignment="1"/>
    <xf numFmtId="49" fontId="1" fillId="4" borderId="1" xfId="0" applyNumberFormat="1" applyFont="1" applyFill="1" applyBorder="1" applyAlignment="1">
      <alignment horizontal="center"/>
    </xf>
    <xf numFmtId="0" fontId="1" fillId="4" borderId="0" xfId="0" applyFont="1" applyFill="1" applyBorder="1" applyAlignment="1"/>
    <xf numFmtId="2" fontId="1" fillId="4" borderId="0" xfId="0" applyNumberFormat="1" applyFont="1" applyFill="1" applyBorder="1" applyAlignment="1"/>
    <xf numFmtId="0" fontId="1" fillId="4" borderId="0" xfId="0" applyFont="1" applyFill="1"/>
    <xf numFmtId="0" fontId="1" fillId="0" borderId="0" xfId="0" applyFont="1" applyAlignment="1"/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0" xfId="0" applyFont="1"/>
    <xf numFmtId="4" fontId="1" fillId="3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/>
    </xf>
    <xf numFmtId="2" fontId="2" fillId="0" borderId="0" xfId="0" applyNumberFormat="1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" fontId="1" fillId="5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/>
    <xf numFmtId="49" fontId="1" fillId="3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right" wrapText="1"/>
    </xf>
    <xf numFmtId="0" fontId="1" fillId="5" borderId="0" xfId="0" applyFont="1" applyFill="1" applyAlignment="1"/>
    <xf numFmtId="0" fontId="0" fillId="5" borderId="0" xfId="0" applyFill="1"/>
    <xf numFmtId="0" fontId="4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/>
    <xf numFmtId="4" fontId="2" fillId="5" borderId="1" xfId="0" applyNumberFormat="1" applyFont="1" applyFill="1" applyBorder="1" applyAlignment="1">
      <alignment horizontal="right" wrapText="1"/>
    </xf>
    <xf numFmtId="49" fontId="1" fillId="7" borderId="1" xfId="0" applyNumberFormat="1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right" wrapText="1"/>
    </xf>
    <xf numFmtId="49" fontId="1" fillId="8" borderId="1" xfId="0" applyNumberFormat="1" applyFont="1" applyFill="1" applyBorder="1" applyAlignment="1">
      <alignment horizontal="center"/>
    </xf>
    <xf numFmtId="4" fontId="1" fillId="8" borderId="1" xfId="0" applyNumberFormat="1" applyFont="1" applyFill="1" applyBorder="1" applyAlignment="1">
      <alignment horizontal="right" wrapText="1"/>
    </xf>
    <xf numFmtId="4" fontId="6" fillId="5" borderId="1" xfId="0" applyNumberFormat="1" applyFon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0" fontId="5" fillId="5" borderId="0" xfId="0" applyFont="1" applyFill="1" applyAlignment="1"/>
    <xf numFmtId="49" fontId="1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left" wrapText="1"/>
    </xf>
    <xf numFmtId="4" fontId="1" fillId="1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left" vertical="top"/>
    </xf>
    <xf numFmtId="49" fontId="5" fillId="5" borderId="1" xfId="0" applyNumberFormat="1" applyFont="1" applyFill="1" applyBorder="1" applyAlignment="1">
      <alignment horizontal="left"/>
    </xf>
    <xf numFmtId="49" fontId="5" fillId="8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/>
    </xf>
    <xf numFmtId="0" fontId="7" fillId="0" borderId="1" xfId="0" applyFont="1" applyBorder="1" applyAlignment="1"/>
    <xf numFmtId="0" fontId="5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9" fillId="0" borderId="0" xfId="0" applyFont="1"/>
    <xf numFmtId="49" fontId="1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9FFFF"/>
      <rgbColor rgb="FF660066"/>
      <rgbColor rgb="FFFF66CC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103"/>
  <sheetViews>
    <sheetView tabSelected="1" view="pageBreakPreview" topLeftCell="A2" zoomScaleNormal="90" zoomScaleSheetLayoutView="100" workbookViewId="0">
      <pane ySplit="1485" topLeftCell="A46" activePane="bottomLeft"/>
      <selection activeCell="I2" sqref="I1:I1048576"/>
      <selection pane="bottomLeft" activeCell="H42" sqref="H42"/>
    </sheetView>
  </sheetViews>
  <sheetFormatPr defaultRowHeight="15.75"/>
  <cols>
    <col min="1" max="1" width="3.5703125" style="1"/>
    <col min="2" max="2" width="6.140625" style="2"/>
    <col min="3" max="3" width="8.42578125" style="2"/>
    <col min="4" max="4" width="15.7109375" style="2" customWidth="1"/>
    <col min="5" max="5" width="7.85546875" style="2"/>
    <col min="6" max="6" width="24.42578125" style="2" customWidth="1"/>
    <col min="7" max="7" width="15" style="2"/>
    <col min="8" max="8" width="16.5703125" style="47" customWidth="1"/>
    <col min="9" max="9" width="41.140625" style="35" customWidth="1"/>
    <col min="10" max="1019" width="6.140625" style="1"/>
    <col min="1020" max="1022" width="6.140625" style="3"/>
  </cols>
  <sheetData>
    <row r="1" spans="1:1022">
      <c r="B1" s="74" t="s">
        <v>85</v>
      </c>
      <c r="C1" s="74"/>
      <c r="D1" s="74"/>
      <c r="E1" s="74"/>
      <c r="F1" s="74"/>
      <c r="G1" s="74"/>
      <c r="H1" s="74"/>
      <c r="I1" s="74"/>
      <c r="K1" s="4"/>
      <c r="N1" s="5"/>
    </row>
    <row r="2" spans="1:1022" s="39" customFormat="1" ht="43.5" customHeight="1"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/>
      <c r="H2" s="46" t="s">
        <v>86</v>
      </c>
      <c r="I2" s="59" t="s">
        <v>5</v>
      </c>
      <c r="AMF2" s="40"/>
      <c r="AMG2" s="40"/>
    </row>
    <row r="3" spans="1:1022" ht="19.149999999999999" customHeight="1">
      <c r="B3" s="75" t="s">
        <v>6</v>
      </c>
      <c r="C3" s="75"/>
      <c r="D3" s="75"/>
      <c r="E3" s="75"/>
      <c r="F3" s="75"/>
      <c r="G3" s="75"/>
      <c r="H3" s="75"/>
      <c r="I3" s="75"/>
    </row>
    <row r="4" spans="1:1022"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/>
      <c r="H4" s="37">
        <v>580000</v>
      </c>
      <c r="I4" s="60" t="s">
        <v>12</v>
      </c>
    </row>
    <row r="5" spans="1:1022">
      <c r="B5" s="6" t="s">
        <v>7</v>
      </c>
      <c r="C5" s="6" t="s">
        <v>8</v>
      </c>
      <c r="D5" s="6" t="s">
        <v>9</v>
      </c>
      <c r="E5" s="6" t="s">
        <v>13</v>
      </c>
      <c r="F5" s="6" t="s">
        <v>14</v>
      </c>
      <c r="G5" s="6"/>
      <c r="H5" s="37">
        <v>175000</v>
      </c>
      <c r="I5" s="60" t="s">
        <v>15</v>
      </c>
    </row>
    <row r="6" spans="1:1022">
      <c r="A6" s="24"/>
      <c r="B6" s="71" t="s">
        <v>16</v>
      </c>
      <c r="C6" s="71"/>
      <c r="D6" s="71"/>
      <c r="E6" s="71"/>
      <c r="F6" s="71"/>
      <c r="G6" s="42"/>
      <c r="H6" s="8">
        <f>SUM(H4:H5)</f>
        <v>755000</v>
      </c>
      <c r="I6" s="61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7"/>
      <c r="AMG6" s="27"/>
      <c r="AMH6" s="27"/>
    </row>
    <row r="7" spans="1:1022" ht="17.45" customHeight="1">
      <c r="B7" s="76" t="s">
        <v>17</v>
      </c>
      <c r="C7" s="76"/>
      <c r="D7" s="76"/>
      <c r="E7" s="76"/>
      <c r="F7" s="76"/>
      <c r="G7" s="76"/>
      <c r="H7" s="76"/>
      <c r="I7" s="76"/>
    </row>
    <row r="8" spans="1:1022">
      <c r="B8" s="6" t="s">
        <v>7</v>
      </c>
      <c r="C8" s="6" t="s">
        <v>18</v>
      </c>
      <c r="D8" s="6" t="s">
        <v>19</v>
      </c>
      <c r="E8" s="6" t="s">
        <v>10</v>
      </c>
      <c r="F8" s="6" t="s">
        <v>11</v>
      </c>
      <c r="G8" s="6"/>
      <c r="H8" s="54">
        <v>488000</v>
      </c>
      <c r="I8" s="60" t="s">
        <v>87</v>
      </c>
    </row>
    <row r="9" spans="1:1022">
      <c r="B9" s="6" t="s">
        <v>7</v>
      </c>
      <c r="C9" s="6" t="s">
        <v>18</v>
      </c>
      <c r="D9" s="6" t="s">
        <v>19</v>
      </c>
      <c r="E9" s="6" t="s">
        <v>13</v>
      </c>
      <c r="F9" s="6" t="s">
        <v>14</v>
      </c>
      <c r="G9" s="6"/>
      <c r="H9" s="54">
        <v>147000</v>
      </c>
      <c r="I9" s="60" t="s">
        <v>15</v>
      </c>
    </row>
    <row r="10" spans="1:1022">
      <c r="B10" s="6" t="s">
        <v>7</v>
      </c>
      <c r="C10" s="6" t="s">
        <v>18</v>
      </c>
      <c r="D10" s="6" t="s">
        <v>19</v>
      </c>
      <c r="E10" s="6" t="s">
        <v>20</v>
      </c>
      <c r="F10" s="6" t="s">
        <v>21</v>
      </c>
      <c r="G10" s="6"/>
      <c r="H10" s="37">
        <v>6000</v>
      </c>
      <c r="I10" s="60" t="s">
        <v>22</v>
      </c>
    </row>
    <row r="11" spans="1:1022">
      <c r="B11" s="6" t="s">
        <v>7</v>
      </c>
      <c r="C11" s="6" t="s">
        <v>18</v>
      </c>
      <c r="D11" s="6" t="s">
        <v>19</v>
      </c>
      <c r="E11" s="6" t="s">
        <v>25</v>
      </c>
      <c r="F11" s="6" t="s">
        <v>26</v>
      </c>
      <c r="G11" s="6"/>
      <c r="H11" s="37">
        <v>97000</v>
      </c>
      <c r="I11" s="60" t="s">
        <v>27</v>
      </c>
    </row>
    <row r="12" spans="1:1022">
      <c r="B12" s="6" t="s">
        <v>7</v>
      </c>
      <c r="C12" s="6" t="s">
        <v>18</v>
      </c>
      <c r="D12" s="6" t="s">
        <v>28</v>
      </c>
      <c r="E12" s="6" t="s">
        <v>20</v>
      </c>
      <c r="F12" s="6" t="s">
        <v>29</v>
      </c>
      <c r="G12" s="6"/>
      <c r="H12" s="37">
        <v>860</v>
      </c>
      <c r="I12" s="60" t="s">
        <v>30</v>
      </c>
    </row>
    <row r="13" spans="1:1022">
      <c r="B13" s="6" t="s">
        <v>7</v>
      </c>
      <c r="C13" s="6" t="s">
        <v>18</v>
      </c>
      <c r="D13" s="6" t="s">
        <v>28</v>
      </c>
      <c r="E13" s="6" t="s">
        <v>23</v>
      </c>
      <c r="F13" s="6" t="s">
        <v>29</v>
      </c>
      <c r="G13" s="6"/>
      <c r="H13" s="37">
        <v>1140</v>
      </c>
      <c r="I13" s="60" t="s">
        <v>31</v>
      </c>
    </row>
    <row r="14" spans="1:1022">
      <c r="B14" s="71" t="s">
        <v>16</v>
      </c>
      <c r="C14" s="71" t="e">
        <f>B14-A14</f>
        <v>#VALUE!</v>
      </c>
      <c r="D14" s="71" t="e">
        <f>C14-B14</f>
        <v>#VALUE!</v>
      </c>
      <c r="E14" s="71" t="e">
        <f>D14-C14</f>
        <v>#VALUE!</v>
      </c>
      <c r="F14" s="71" t="e">
        <f>E14-D14</f>
        <v>#VALUE!</v>
      </c>
      <c r="G14" s="7"/>
      <c r="H14" s="8">
        <f>SUM(H8:H13)</f>
        <v>740000</v>
      </c>
      <c r="I14" s="61"/>
    </row>
    <row r="15" spans="1:1022" ht="21.75" customHeight="1">
      <c r="B15" s="72" t="s">
        <v>32</v>
      </c>
      <c r="C15" s="72"/>
      <c r="D15" s="72"/>
      <c r="E15" s="72"/>
      <c r="F15" s="72"/>
      <c r="G15" s="72"/>
      <c r="H15" s="72"/>
      <c r="I15" s="72"/>
      <c r="J15" s="9"/>
      <c r="K15" s="10"/>
      <c r="L15" s="9"/>
      <c r="M15" s="10"/>
    </row>
    <row r="16" spans="1:1022" ht="20.25" customHeight="1">
      <c r="B16" s="6" t="s">
        <v>7</v>
      </c>
      <c r="C16" s="6" t="s">
        <v>33</v>
      </c>
      <c r="D16" s="6" t="s">
        <v>34</v>
      </c>
      <c r="E16" s="6" t="s">
        <v>35</v>
      </c>
      <c r="F16" s="6"/>
      <c r="G16" s="6"/>
      <c r="H16" s="37">
        <v>72000</v>
      </c>
      <c r="I16" s="62" t="s">
        <v>91</v>
      </c>
    </row>
    <row r="17" spans="2:1021">
      <c r="B17" s="73" t="s">
        <v>16</v>
      </c>
      <c r="C17" s="73" t="str">
        <f>C16</f>
        <v>0106</v>
      </c>
      <c r="D17" s="73" t="str">
        <f>D16</f>
        <v>4000010130</v>
      </c>
      <c r="E17" s="73" t="str">
        <f>E16</f>
        <v>540</v>
      </c>
      <c r="F17" s="73">
        <f>F16</f>
        <v>0</v>
      </c>
      <c r="G17" s="11"/>
      <c r="H17" s="12">
        <f>H16</f>
        <v>72000</v>
      </c>
      <c r="I17" s="61"/>
      <c r="J17" s="9"/>
      <c r="K17" s="10"/>
      <c r="L17" s="9"/>
      <c r="M17" s="10"/>
    </row>
    <row r="18" spans="2:1021" ht="21.2" customHeight="1">
      <c r="B18" s="79" t="s">
        <v>36</v>
      </c>
      <c r="C18" s="79"/>
      <c r="D18" s="79"/>
      <c r="E18" s="79"/>
      <c r="F18" s="79"/>
      <c r="G18" s="79"/>
      <c r="H18" s="79"/>
      <c r="I18" s="79"/>
      <c r="J18" s="9"/>
      <c r="K18" s="10"/>
      <c r="L18" s="9"/>
      <c r="M18" s="10"/>
    </row>
    <row r="19" spans="2:1021">
      <c r="B19" s="6" t="s">
        <v>7</v>
      </c>
      <c r="C19" s="6" t="s">
        <v>37</v>
      </c>
      <c r="D19" s="6" t="s">
        <v>38</v>
      </c>
      <c r="E19" s="6" t="s">
        <v>39</v>
      </c>
      <c r="F19" s="6"/>
      <c r="G19" s="6"/>
      <c r="H19" s="37">
        <v>10000</v>
      </c>
      <c r="I19" s="60" t="s">
        <v>40</v>
      </c>
    </row>
    <row r="20" spans="2:1021" s="13" customFormat="1" ht="21.2" customHeight="1">
      <c r="B20" s="80" t="s">
        <v>16</v>
      </c>
      <c r="C20" s="80" t="str">
        <f>C19</f>
        <v>0111</v>
      </c>
      <c r="D20" s="80" t="str">
        <f>D19</f>
        <v>4000010140</v>
      </c>
      <c r="E20" s="80" t="str">
        <f>E19</f>
        <v>870</v>
      </c>
      <c r="F20" s="80">
        <f>F19</f>
        <v>0</v>
      </c>
      <c r="G20" s="14"/>
      <c r="H20" s="15">
        <f>H19</f>
        <v>10000</v>
      </c>
      <c r="I20" s="63"/>
      <c r="J20" s="16"/>
      <c r="K20" s="17"/>
      <c r="L20" s="16"/>
      <c r="M20" s="17"/>
      <c r="AMF20" s="3"/>
      <c r="AMG20" s="3"/>
    </row>
    <row r="21" spans="2:1021" ht="17.649999999999999" customHeight="1">
      <c r="B21" s="78" t="s">
        <v>41</v>
      </c>
      <c r="C21" s="78"/>
      <c r="D21" s="78"/>
      <c r="E21" s="78"/>
      <c r="F21" s="78"/>
      <c r="G21" s="78"/>
      <c r="H21" s="78"/>
      <c r="I21" s="78"/>
      <c r="J21" s="9"/>
      <c r="K21" s="10"/>
      <c r="L21" s="9"/>
      <c r="M21" s="10"/>
    </row>
    <row r="22" spans="2:1021">
      <c r="B22" s="6" t="s">
        <v>7</v>
      </c>
      <c r="C22" s="6" t="s">
        <v>42</v>
      </c>
      <c r="D22" s="6" t="s">
        <v>38</v>
      </c>
      <c r="E22" s="6" t="s">
        <v>20</v>
      </c>
      <c r="F22" s="6" t="s">
        <v>43</v>
      </c>
      <c r="G22" s="6"/>
      <c r="H22" s="37">
        <v>10000</v>
      </c>
      <c r="I22" s="60" t="s">
        <v>44</v>
      </c>
    </row>
    <row r="23" spans="2:1021">
      <c r="B23" s="6" t="s">
        <v>7</v>
      </c>
      <c r="C23" s="6" t="s">
        <v>42</v>
      </c>
      <c r="D23" s="6" t="s">
        <v>38</v>
      </c>
      <c r="E23" s="6" t="s">
        <v>20</v>
      </c>
      <c r="F23" s="6" t="s">
        <v>45</v>
      </c>
      <c r="G23" s="6"/>
      <c r="H23" s="37">
        <v>60000</v>
      </c>
      <c r="I23" s="60" t="s">
        <v>88</v>
      </c>
    </row>
    <row r="24" spans="2:1021">
      <c r="B24" s="6" t="s">
        <v>7</v>
      </c>
      <c r="C24" s="6" t="s">
        <v>42</v>
      </c>
      <c r="D24" s="6" t="s">
        <v>38</v>
      </c>
      <c r="E24" s="6" t="s">
        <v>20</v>
      </c>
      <c r="F24" s="6" t="s">
        <v>24</v>
      </c>
      <c r="G24" s="6"/>
      <c r="H24" s="37">
        <v>5000</v>
      </c>
      <c r="I24" s="60" t="s">
        <v>46</v>
      </c>
    </row>
    <row r="25" spans="2:1021">
      <c r="B25" s="6" t="s">
        <v>7</v>
      </c>
      <c r="C25" s="6" t="s">
        <v>42</v>
      </c>
      <c r="D25" s="6" t="s">
        <v>38</v>
      </c>
      <c r="E25" s="6" t="s">
        <v>23</v>
      </c>
      <c r="F25" s="6" t="s">
        <v>21</v>
      </c>
      <c r="G25" s="6"/>
      <c r="H25" s="37">
        <v>1800</v>
      </c>
      <c r="I25" s="60" t="s">
        <v>47</v>
      </c>
    </row>
    <row r="26" spans="2:1021" ht="19.5" customHeight="1">
      <c r="B26" s="6" t="s">
        <v>7</v>
      </c>
      <c r="C26" s="6" t="s">
        <v>42</v>
      </c>
      <c r="D26" s="6" t="s">
        <v>38</v>
      </c>
      <c r="E26" s="6" t="s">
        <v>23</v>
      </c>
      <c r="F26" s="6" t="s">
        <v>43</v>
      </c>
      <c r="G26" s="56"/>
      <c r="H26" s="37">
        <v>100050</v>
      </c>
      <c r="I26" s="57" t="s">
        <v>92</v>
      </c>
    </row>
    <row r="27" spans="2:1021" ht="18.75" customHeight="1">
      <c r="B27" s="6" t="s">
        <v>7</v>
      </c>
      <c r="C27" s="6" t="s">
        <v>42</v>
      </c>
      <c r="D27" s="6" t="s">
        <v>38</v>
      </c>
      <c r="E27" s="6" t="s">
        <v>23</v>
      </c>
      <c r="F27" s="6" t="s">
        <v>45</v>
      </c>
      <c r="G27" s="56"/>
      <c r="H27" s="58">
        <v>430000</v>
      </c>
      <c r="I27" s="57" t="s">
        <v>97</v>
      </c>
    </row>
    <row r="28" spans="2:1021" ht="17.850000000000001" customHeight="1">
      <c r="B28" s="6" t="s">
        <v>7</v>
      </c>
      <c r="C28" s="6" t="s">
        <v>42</v>
      </c>
      <c r="D28" s="6" t="s">
        <v>38</v>
      </c>
      <c r="E28" s="6" t="s">
        <v>23</v>
      </c>
      <c r="F28" s="6" t="s">
        <v>24</v>
      </c>
      <c r="G28" s="6"/>
      <c r="H28" s="37">
        <v>6000</v>
      </c>
      <c r="I28" s="60" t="s">
        <v>93</v>
      </c>
    </row>
    <row r="29" spans="2:1021" ht="17.850000000000001" customHeight="1">
      <c r="B29" s="6" t="s">
        <v>7</v>
      </c>
      <c r="C29" s="6" t="s">
        <v>42</v>
      </c>
      <c r="D29" s="6" t="s">
        <v>38</v>
      </c>
      <c r="E29" s="6" t="s">
        <v>23</v>
      </c>
      <c r="F29" s="6" t="s">
        <v>48</v>
      </c>
      <c r="G29" s="6"/>
      <c r="H29" s="37">
        <v>4200</v>
      </c>
      <c r="I29" s="60" t="s">
        <v>49</v>
      </c>
    </row>
    <row r="30" spans="2:1021" ht="17.850000000000001" customHeight="1">
      <c r="B30" s="6" t="s">
        <v>7</v>
      </c>
      <c r="C30" s="6" t="s">
        <v>42</v>
      </c>
      <c r="D30" s="6" t="s">
        <v>38</v>
      </c>
      <c r="E30" s="6" t="s">
        <v>25</v>
      </c>
      <c r="F30" s="6" t="s">
        <v>26</v>
      </c>
      <c r="G30" s="6"/>
      <c r="H30" s="37">
        <v>100000</v>
      </c>
      <c r="I30" s="64" t="s">
        <v>50</v>
      </c>
    </row>
    <row r="31" spans="2:1021" ht="17.850000000000001" customHeight="1">
      <c r="B31" s="73" t="s">
        <v>16</v>
      </c>
      <c r="C31" s="73"/>
      <c r="D31" s="73"/>
      <c r="E31" s="73"/>
      <c r="F31" s="73"/>
      <c r="G31" s="12"/>
      <c r="H31" s="12">
        <f>SUM(H22:H30)</f>
        <v>717050</v>
      </c>
      <c r="I31" s="61"/>
      <c r="J31" s="9"/>
      <c r="K31" s="10"/>
      <c r="L31" s="9"/>
      <c r="M31" s="10"/>
    </row>
    <row r="32" spans="2:1021" ht="17.850000000000001" customHeight="1">
      <c r="B32" s="79" t="s">
        <v>51</v>
      </c>
      <c r="C32" s="79"/>
      <c r="D32" s="79"/>
      <c r="E32" s="79"/>
      <c r="F32" s="79"/>
      <c r="G32" s="79"/>
      <c r="H32" s="79"/>
      <c r="I32" s="79"/>
    </row>
    <row r="33" spans="2:1021" ht="17.850000000000001" customHeight="1">
      <c r="B33" s="6" t="s">
        <v>7</v>
      </c>
      <c r="C33" s="6" t="s">
        <v>52</v>
      </c>
      <c r="D33" s="6" t="s">
        <v>53</v>
      </c>
      <c r="E33" s="6" t="s">
        <v>10</v>
      </c>
      <c r="F33" s="6" t="s">
        <v>54</v>
      </c>
      <c r="G33" s="6"/>
      <c r="H33" s="37">
        <v>120000</v>
      </c>
      <c r="I33" s="60" t="s">
        <v>55</v>
      </c>
    </row>
    <row r="34" spans="2:1021" ht="17.850000000000001" customHeight="1">
      <c r="B34" s="6" t="s">
        <v>7</v>
      </c>
      <c r="C34" s="6" t="s">
        <v>52</v>
      </c>
      <c r="D34" s="6" t="s">
        <v>53</v>
      </c>
      <c r="E34" s="6" t="s">
        <v>13</v>
      </c>
      <c r="F34" s="6" t="s">
        <v>54</v>
      </c>
      <c r="G34" s="6"/>
      <c r="H34" s="53">
        <v>26300</v>
      </c>
      <c r="I34" s="60" t="s">
        <v>56</v>
      </c>
    </row>
    <row r="35" spans="2:1021" ht="17.850000000000001" customHeight="1">
      <c r="B35" s="71" t="s">
        <v>16</v>
      </c>
      <c r="C35" s="71"/>
      <c r="D35" s="71"/>
      <c r="E35" s="71"/>
      <c r="F35" s="71"/>
      <c r="G35" s="7"/>
      <c r="H35" s="12">
        <f t="shared" ref="H35" si="0">SUM(H33:H34)</f>
        <v>146300</v>
      </c>
      <c r="I35" s="61"/>
      <c r="J35" s="9"/>
      <c r="K35" s="10"/>
      <c r="L35" s="9"/>
      <c r="M35" s="10"/>
    </row>
    <row r="36" spans="2:1021" ht="24.75" customHeight="1">
      <c r="B36" s="72" t="s">
        <v>57</v>
      </c>
      <c r="C36" s="72"/>
      <c r="D36" s="72"/>
      <c r="E36" s="72"/>
      <c r="F36" s="72"/>
      <c r="G36" s="72"/>
      <c r="H36" s="72"/>
      <c r="I36" s="72"/>
      <c r="J36" s="9"/>
      <c r="K36" s="10"/>
      <c r="L36" s="9"/>
      <c r="M36" s="10"/>
    </row>
    <row r="37" spans="2:1021" ht="18" customHeight="1">
      <c r="B37" s="6" t="s">
        <v>7</v>
      </c>
      <c r="C37" s="6" t="s">
        <v>58</v>
      </c>
      <c r="D37" s="6" t="s">
        <v>38</v>
      </c>
      <c r="E37" s="6" t="s">
        <v>23</v>
      </c>
      <c r="F37" s="6" t="s">
        <v>45</v>
      </c>
      <c r="G37" s="51"/>
      <c r="H37" s="52">
        <v>15000</v>
      </c>
      <c r="I37" s="65" t="s">
        <v>94</v>
      </c>
      <c r="J37" s="18"/>
      <c r="K37" s="10"/>
      <c r="L37" s="9"/>
      <c r="M37" s="10"/>
    </row>
    <row r="38" spans="2:1021" ht="16.5" customHeight="1">
      <c r="B38" s="6" t="s">
        <v>7</v>
      </c>
      <c r="C38" s="6" t="s">
        <v>58</v>
      </c>
      <c r="D38" s="6" t="s">
        <v>38</v>
      </c>
      <c r="E38" s="6" t="s">
        <v>23</v>
      </c>
      <c r="F38" s="6" t="s">
        <v>84</v>
      </c>
      <c r="G38" s="51"/>
      <c r="H38" s="52">
        <v>10000</v>
      </c>
      <c r="I38" s="65" t="s">
        <v>59</v>
      </c>
      <c r="J38" s="18"/>
      <c r="K38" s="10"/>
      <c r="L38" s="9"/>
      <c r="M38" s="10"/>
    </row>
    <row r="39" spans="2:1021" ht="20.25" customHeight="1">
      <c r="B39" s="73" t="s">
        <v>16</v>
      </c>
      <c r="C39" s="73">
        <f t="shared" ref="C39:H39" si="1">SUM(C37:C38)</f>
        <v>0</v>
      </c>
      <c r="D39" s="73">
        <f t="shared" si="1"/>
        <v>0</v>
      </c>
      <c r="E39" s="73">
        <f t="shared" si="1"/>
        <v>0</v>
      </c>
      <c r="F39" s="73">
        <f t="shared" si="1"/>
        <v>0</v>
      </c>
      <c r="G39" s="12">
        <f t="shared" si="1"/>
        <v>0</v>
      </c>
      <c r="H39" s="12">
        <f t="shared" si="1"/>
        <v>25000</v>
      </c>
      <c r="I39" s="61"/>
      <c r="J39" s="9"/>
      <c r="K39" s="10"/>
      <c r="L39" s="9"/>
      <c r="M39" s="10"/>
    </row>
    <row r="40" spans="2:1021" ht="19.7" customHeight="1">
      <c r="B40" s="84" t="s">
        <v>60</v>
      </c>
      <c r="C40" s="84"/>
      <c r="D40" s="84"/>
      <c r="E40" s="84"/>
      <c r="F40" s="84"/>
      <c r="G40" s="84"/>
      <c r="H40" s="84"/>
      <c r="I40" s="84"/>
      <c r="J40" s="9"/>
      <c r="K40" s="10"/>
      <c r="L40" s="9"/>
      <c r="M40" s="10"/>
    </row>
    <row r="41" spans="2:1021" ht="19.7" customHeight="1">
      <c r="B41" s="84" t="s">
        <v>61</v>
      </c>
      <c r="C41" s="84"/>
      <c r="D41" s="84"/>
      <c r="E41" s="84"/>
      <c r="F41" s="84"/>
      <c r="G41" s="84"/>
      <c r="H41" s="84"/>
      <c r="I41" s="84"/>
      <c r="J41" s="9"/>
      <c r="K41" s="10"/>
      <c r="L41" s="9"/>
      <c r="M41" s="10"/>
    </row>
    <row r="42" spans="2:1021" s="19" customFormat="1" ht="21.2" customHeight="1">
      <c r="B42" s="20" t="s">
        <v>7</v>
      </c>
      <c r="C42" s="20" t="s">
        <v>62</v>
      </c>
      <c r="D42" s="20" t="s">
        <v>63</v>
      </c>
      <c r="E42" s="20" t="s">
        <v>23</v>
      </c>
      <c r="F42" s="20" t="s">
        <v>64</v>
      </c>
      <c r="G42" s="49"/>
      <c r="H42" s="50">
        <v>250000</v>
      </c>
      <c r="I42" s="66" t="s">
        <v>65</v>
      </c>
      <c r="J42" s="21"/>
      <c r="K42" s="21"/>
      <c r="L42" s="22"/>
      <c r="M42" s="21"/>
      <c r="AMF42" s="23"/>
      <c r="AMG42" s="23"/>
    </row>
    <row r="43" spans="2:1021" s="19" customFormat="1" ht="19.899999999999999" customHeight="1">
      <c r="B43" s="20" t="s">
        <v>7</v>
      </c>
      <c r="C43" s="20" t="s">
        <v>62</v>
      </c>
      <c r="D43" s="20" t="s">
        <v>63</v>
      </c>
      <c r="E43" s="20" t="s">
        <v>25</v>
      </c>
      <c r="F43" s="20" t="s">
        <v>64</v>
      </c>
      <c r="G43" s="49"/>
      <c r="H43" s="50">
        <v>133000</v>
      </c>
      <c r="I43" s="66" t="s">
        <v>66</v>
      </c>
      <c r="J43" s="21"/>
      <c r="K43" s="21"/>
      <c r="L43" s="22"/>
      <c r="M43" s="21"/>
      <c r="AMF43" s="23"/>
      <c r="AMG43" s="23"/>
    </row>
    <row r="44" spans="2:1021" ht="22.5" customHeight="1">
      <c r="B44" s="81" t="s">
        <v>90</v>
      </c>
      <c r="C44" s="82"/>
      <c r="D44" s="82"/>
      <c r="E44" s="82"/>
      <c r="F44" s="82"/>
      <c r="G44" s="82"/>
      <c r="H44" s="82"/>
      <c r="I44" s="83"/>
      <c r="J44" s="9"/>
      <c r="K44" s="10"/>
      <c r="L44" s="9"/>
      <c r="M44" s="10"/>
    </row>
    <row r="45" spans="2:1021" ht="19.7" customHeight="1">
      <c r="B45" s="84" t="s">
        <v>67</v>
      </c>
      <c r="C45" s="84"/>
      <c r="D45" s="84"/>
      <c r="E45" s="84"/>
      <c r="F45" s="84"/>
      <c r="G45" s="84"/>
      <c r="H45" s="84"/>
      <c r="I45" s="84"/>
      <c r="J45" s="9"/>
      <c r="K45" s="10"/>
      <c r="L45" s="9"/>
      <c r="M45" s="10"/>
    </row>
    <row r="46" spans="2:1021" s="19" customFormat="1" ht="15" customHeight="1">
      <c r="B46" s="20" t="s">
        <v>7</v>
      </c>
      <c r="C46" s="20" t="s">
        <v>62</v>
      </c>
      <c r="D46" s="20" t="s">
        <v>68</v>
      </c>
      <c r="E46" s="20" t="s">
        <v>23</v>
      </c>
      <c r="F46" s="20" t="s">
        <v>64</v>
      </c>
      <c r="G46" s="49"/>
      <c r="H46" s="50">
        <v>1054950</v>
      </c>
      <c r="I46" s="66" t="s">
        <v>89</v>
      </c>
      <c r="J46" s="21"/>
      <c r="K46" s="21"/>
      <c r="L46" s="22"/>
      <c r="M46" s="21"/>
      <c r="AMF46" s="23"/>
      <c r="AMG46" s="23"/>
    </row>
    <row r="47" spans="2:1021" ht="22.15" customHeight="1">
      <c r="B47" s="71" t="s">
        <v>69</v>
      </c>
      <c r="C47" s="71"/>
      <c r="D47" s="71"/>
      <c r="E47" s="71"/>
      <c r="F47" s="71"/>
      <c r="G47" s="28"/>
      <c r="H47" s="28">
        <f>H42+H43+H46</f>
        <v>1437950</v>
      </c>
      <c r="I47" s="61"/>
      <c r="J47" s="10"/>
      <c r="K47" s="10"/>
      <c r="L47" s="9"/>
      <c r="M47" s="10"/>
    </row>
    <row r="48" spans="2:1021" ht="16.350000000000001" customHeight="1">
      <c r="B48" s="78" t="s">
        <v>70</v>
      </c>
      <c r="C48" s="78"/>
      <c r="D48" s="78"/>
      <c r="E48" s="78"/>
      <c r="F48" s="78"/>
      <c r="G48" s="78"/>
      <c r="H48" s="78"/>
      <c r="I48" s="78"/>
      <c r="J48" s="10"/>
      <c r="K48" s="10"/>
      <c r="L48" s="9"/>
      <c r="M48" s="10"/>
    </row>
    <row r="49" spans="1:1022" s="41" customFormat="1" ht="18" customHeight="1">
      <c r="A49" s="24"/>
      <c r="B49" s="6" t="s">
        <v>7</v>
      </c>
      <c r="C49" s="6" t="s">
        <v>71</v>
      </c>
      <c r="D49" s="6" t="s">
        <v>38</v>
      </c>
      <c r="E49" s="6" t="s">
        <v>23</v>
      </c>
      <c r="F49" s="6" t="s">
        <v>45</v>
      </c>
      <c r="G49" s="6"/>
      <c r="H49" s="43">
        <v>10000</v>
      </c>
      <c r="I49" s="62" t="s">
        <v>95</v>
      </c>
      <c r="J49" s="18"/>
      <c r="K49" s="25"/>
      <c r="L49" s="26"/>
      <c r="M49" s="25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</row>
    <row r="50" spans="1:1022" ht="23.25" customHeight="1">
      <c r="B50" s="71" t="s">
        <v>16</v>
      </c>
      <c r="C50" s="71"/>
      <c r="D50" s="71"/>
      <c r="E50" s="71"/>
      <c r="F50" s="71"/>
      <c r="G50" s="28">
        <f>SUM(G48:G49)</f>
        <v>0</v>
      </c>
      <c r="H50" s="28">
        <f>SUM(H48:H49)</f>
        <v>10000</v>
      </c>
      <c r="I50" s="61"/>
      <c r="J50" s="10"/>
      <c r="K50" s="10"/>
      <c r="L50" s="9"/>
      <c r="M50" s="10"/>
    </row>
    <row r="51" spans="1:1022" ht="26.25" customHeight="1">
      <c r="B51" s="79" t="s">
        <v>72</v>
      </c>
      <c r="C51" s="79"/>
      <c r="D51" s="79"/>
      <c r="E51" s="79"/>
      <c r="F51" s="79"/>
      <c r="G51" s="79"/>
      <c r="H51" s="79"/>
      <c r="I51" s="79"/>
      <c r="J51" s="10"/>
      <c r="K51" s="10"/>
      <c r="L51" s="9"/>
      <c r="M51" s="10"/>
    </row>
    <row r="52" spans="1:1022" s="41" customFormat="1" ht="20.25" customHeight="1">
      <c r="A52" s="24"/>
      <c r="B52" s="6" t="s">
        <v>7</v>
      </c>
      <c r="C52" s="6" t="s">
        <v>73</v>
      </c>
      <c r="D52" s="6" t="s">
        <v>38</v>
      </c>
      <c r="E52" s="6" t="s">
        <v>23</v>
      </c>
      <c r="F52" s="6" t="s">
        <v>43</v>
      </c>
      <c r="G52" s="6"/>
      <c r="H52" s="43">
        <v>20000</v>
      </c>
      <c r="I52" s="62" t="s">
        <v>74</v>
      </c>
      <c r="J52" s="25"/>
      <c r="K52" s="25"/>
      <c r="L52" s="26"/>
      <c r="M52" s="25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</row>
    <row r="53" spans="1:1022" ht="22.5" customHeight="1">
      <c r="B53" s="6" t="s">
        <v>7</v>
      </c>
      <c r="C53" s="6" t="s">
        <v>73</v>
      </c>
      <c r="D53" s="6" t="s">
        <v>38</v>
      </c>
      <c r="E53" s="6" t="s">
        <v>23</v>
      </c>
      <c r="F53" s="6" t="s">
        <v>45</v>
      </c>
      <c r="G53" s="6"/>
      <c r="H53" s="43">
        <v>30000</v>
      </c>
      <c r="I53" s="60" t="s">
        <v>75</v>
      </c>
      <c r="J53" s="10"/>
      <c r="K53" s="10"/>
      <c r="L53" s="9"/>
      <c r="M53" s="10"/>
    </row>
    <row r="54" spans="1:1022" ht="18.399999999999999" customHeight="1">
      <c r="B54" s="6" t="s">
        <v>7</v>
      </c>
      <c r="C54" s="6" t="s">
        <v>73</v>
      </c>
      <c r="D54" s="6" t="s">
        <v>38</v>
      </c>
      <c r="E54" s="6" t="s">
        <v>23</v>
      </c>
      <c r="F54" s="6" t="s">
        <v>24</v>
      </c>
      <c r="G54" s="6"/>
      <c r="H54" s="43">
        <v>2000</v>
      </c>
      <c r="I54" s="60" t="s">
        <v>93</v>
      </c>
      <c r="J54" s="10"/>
      <c r="K54" s="10"/>
      <c r="L54" s="9"/>
      <c r="M54" s="10"/>
    </row>
    <row r="55" spans="1:1022" ht="21.2" customHeight="1">
      <c r="B55" s="71" t="s">
        <v>16</v>
      </c>
      <c r="C55" s="71"/>
      <c r="D55" s="71"/>
      <c r="E55" s="71"/>
      <c r="F55" s="71"/>
      <c r="G55" s="8"/>
      <c r="H55" s="8">
        <f>SUM(H52:H54)</f>
        <v>52000</v>
      </c>
      <c r="I55" s="61"/>
    </row>
    <row r="56" spans="1:1022" ht="21.2" customHeight="1">
      <c r="B56" s="78" t="s">
        <v>76</v>
      </c>
      <c r="C56" s="78"/>
      <c r="D56" s="78"/>
      <c r="E56" s="78"/>
      <c r="F56" s="78"/>
      <c r="G56" s="78"/>
      <c r="H56" s="78"/>
      <c r="I56" s="78"/>
    </row>
    <row r="57" spans="1:1022" ht="21.2" customHeight="1">
      <c r="A57" s="24"/>
      <c r="B57" s="6" t="s">
        <v>7</v>
      </c>
      <c r="C57" s="29" t="s">
        <v>77</v>
      </c>
      <c r="D57" s="6" t="s">
        <v>38</v>
      </c>
      <c r="E57" s="29" t="s">
        <v>23</v>
      </c>
      <c r="F57" s="29" t="s">
        <v>24</v>
      </c>
      <c r="G57" s="29"/>
      <c r="H57" s="37">
        <v>100000</v>
      </c>
      <c r="I57" s="67" t="s">
        <v>93</v>
      </c>
      <c r="J57" s="25"/>
      <c r="K57" s="25"/>
      <c r="L57" s="25"/>
      <c r="M57" s="25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7"/>
      <c r="AMG57" s="27"/>
      <c r="AMH57" s="27"/>
    </row>
    <row r="58" spans="1:1022" ht="21.2" customHeight="1">
      <c r="B58" s="6" t="s">
        <v>7</v>
      </c>
      <c r="C58" s="29" t="s">
        <v>77</v>
      </c>
      <c r="D58" s="6" t="s">
        <v>38</v>
      </c>
      <c r="E58" s="29" t="s">
        <v>23</v>
      </c>
      <c r="F58" s="29" t="s">
        <v>78</v>
      </c>
      <c r="G58" s="29"/>
      <c r="H58" s="37">
        <v>60000</v>
      </c>
      <c r="I58" s="68" t="s">
        <v>96</v>
      </c>
      <c r="J58" s="10"/>
      <c r="K58" s="10"/>
      <c r="L58" s="10"/>
      <c r="M58" s="10"/>
    </row>
    <row r="59" spans="1:1022" ht="21.2" customHeight="1">
      <c r="B59" s="71" t="s">
        <v>16</v>
      </c>
      <c r="C59" s="71">
        <f>SUM(C57:C58)</f>
        <v>0</v>
      </c>
      <c r="D59" s="71">
        <f>SUM(D57:D58)</f>
        <v>0</v>
      </c>
      <c r="E59" s="71">
        <f>SUM(E57:E58)</f>
        <v>0</v>
      </c>
      <c r="F59" s="71">
        <f>SUM(F57:F58)</f>
        <v>0</v>
      </c>
      <c r="G59" s="7"/>
      <c r="H59" s="8">
        <f>SUM(H57:H58)</f>
        <v>160000</v>
      </c>
      <c r="I59" s="61"/>
    </row>
    <row r="60" spans="1:1022" ht="21.2" customHeight="1">
      <c r="B60" s="78" t="s">
        <v>79</v>
      </c>
      <c r="C60" s="78"/>
      <c r="D60" s="78"/>
      <c r="E60" s="78"/>
      <c r="F60" s="78"/>
      <c r="G60" s="78"/>
      <c r="H60" s="78"/>
      <c r="I60" s="78"/>
    </row>
    <row r="61" spans="1:1022" ht="21.2" customHeight="1">
      <c r="B61" s="6" t="s">
        <v>7</v>
      </c>
      <c r="C61" s="29" t="s">
        <v>80</v>
      </c>
      <c r="D61" s="6" t="s">
        <v>38</v>
      </c>
      <c r="E61" s="29" t="s">
        <v>23</v>
      </c>
      <c r="F61" s="29" t="s">
        <v>81</v>
      </c>
      <c r="G61" s="29"/>
      <c r="H61" s="37">
        <v>5000</v>
      </c>
      <c r="I61" s="68" t="s">
        <v>82</v>
      </c>
      <c r="J61" s="10"/>
      <c r="K61" s="10"/>
      <c r="L61" s="10"/>
      <c r="M61" s="10"/>
    </row>
    <row r="62" spans="1:1022" ht="21.2" customHeight="1">
      <c r="B62" s="71" t="s">
        <v>16</v>
      </c>
      <c r="C62" s="71"/>
      <c r="D62" s="71"/>
      <c r="E62" s="71"/>
      <c r="F62" s="71"/>
      <c r="G62" s="7"/>
      <c r="H62" s="8">
        <f>SUM(H61:H61)</f>
        <v>5000</v>
      </c>
      <c r="I62" s="61"/>
    </row>
    <row r="63" spans="1:1022" s="30" customFormat="1" ht="21.2" customHeight="1">
      <c r="B63" s="77" t="s">
        <v>83</v>
      </c>
      <c r="C63" s="77"/>
      <c r="D63" s="77"/>
      <c r="E63" s="77"/>
      <c r="F63" s="77"/>
      <c r="G63" s="31"/>
      <c r="H63" s="48">
        <f>H6+H14+H17+H20+H31+H35+H39+H47+H50+H55+H59+H62</f>
        <v>4130300</v>
      </c>
      <c r="I63" s="69"/>
      <c r="J63" s="18"/>
      <c r="K63" s="18"/>
      <c r="L63" s="32"/>
      <c r="M63" s="18"/>
      <c r="AMF63" s="3"/>
      <c r="AMG63" s="3"/>
    </row>
    <row r="64" spans="1:1022" s="33" customFormat="1" ht="18.75" customHeight="1">
      <c r="B64" s="34"/>
      <c r="C64" s="34"/>
      <c r="D64" s="34"/>
      <c r="E64" s="34"/>
      <c r="F64" s="34"/>
      <c r="G64" s="34"/>
      <c r="H64" s="55"/>
      <c r="I64" s="35"/>
      <c r="AMF64" s="36"/>
      <c r="AMG64" s="36"/>
    </row>
    <row r="65" spans="1:1022">
      <c r="H65" s="44"/>
    </row>
    <row r="66" spans="1:1022">
      <c r="H66" s="44"/>
    </row>
    <row r="67" spans="1:1022">
      <c r="H67" s="44"/>
    </row>
    <row r="68" spans="1:1022">
      <c r="H68" s="44"/>
    </row>
    <row r="69" spans="1:1022">
      <c r="H69" s="44"/>
    </row>
    <row r="70" spans="1:1022">
      <c r="H70" s="44"/>
    </row>
    <row r="71" spans="1:1022" ht="12.75">
      <c r="A71"/>
      <c r="B71"/>
      <c r="C71"/>
      <c r="D71"/>
      <c r="E71"/>
      <c r="F71"/>
      <c r="G71"/>
      <c r="H71" s="45"/>
      <c r="I71" s="70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</row>
    <row r="72" spans="1:1022">
      <c r="H72" s="44"/>
    </row>
    <row r="73" spans="1:1022">
      <c r="H73" s="44"/>
    </row>
    <row r="74" spans="1:1022">
      <c r="H74" s="44"/>
    </row>
    <row r="75" spans="1:1022">
      <c r="H75" s="44"/>
    </row>
    <row r="76" spans="1:1022">
      <c r="H76" s="44"/>
    </row>
    <row r="77" spans="1:1022">
      <c r="H77" s="44"/>
    </row>
    <row r="78" spans="1:1022">
      <c r="H78" s="44"/>
    </row>
    <row r="79" spans="1:1022">
      <c r="H79" s="44"/>
    </row>
    <row r="80" spans="1:1022">
      <c r="H80" s="44"/>
    </row>
    <row r="81" spans="8:8">
      <c r="H81" s="44"/>
    </row>
    <row r="82" spans="8:8">
      <c r="H82" s="44"/>
    </row>
    <row r="83" spans="8:8">
      <c r="H83" s="44"/>
    </row>
    <row r="84" spans="8:8">
      <c r="H84" s="44"/>
    </row>
    <row r="85" spans="8:8">
      <c r="H85" s="44"/>
    </row>
    <row r="86" spans="8:8">
      <c r="H86" s="44"/>
    </row>
    <row r="87" spans="8:8">
      <c r="H87" s="44"/>
    </row>
    <row r="88" spans="8:8">
      <c r="H88" s="44"/>
    </row>
    <row r="89" spans="8:8">
      <c r="H89" s="44"/>
    </row>
    <row r="90" spans="8:8">
      <c r="H90" s="44"/>
    </row>
    <row r="91" spans="8:8">
      <c r="H91" s="44"/>
    </row>
    <row r="92" spans="8:8">
      <c r="H92" s="44"/>
    </row>
    <row r="93" spans="8:8">
      <c r="H93" s="44"/>
    </row>
    <row r="94" spans="8:8">
      <c r="H94" s="44"/>
    </row>
    <row r="95" spans="8:8">
      <c r="H95" s="44"/>
    </row>
    <row r="96" spans="8:8">
      <c r="H96" s="44"/>
    </row>
    <row r="97" spans="8:8">
      <c r="H97" s="44"/>
    </row>
    <row r="98" spans="8:8">
      <c r="H98" s="44"/>
    </row>
    <row r="99" spans="8:8">
      <c r="H99" s="44"/>
    </row>
    <row r="100" spans="8:8">
      <c r="H100" s="44"/>
    </row>
    <row r="101" spans="8:8">
      <c r="H101" s="44"/>
    </row>
    <row r="102" spans="8:8">
      <c r="H102" s="44"/>
    </row>
    <row r="103" spans="8:8">
      <c r="H103" s="44"/>
    </row>
  </sheetData>
  <mergeCells count="29">
    <mergeCell ref="B47:F47"/>
    <mergeCell ref="B48:I48"/>
    <mergeCell ref="B50:F50"/>
    <mergeCell ref="B51:I51"/>
    <mergeCell ref="B6:F6"/>
    <mergeCell ref="B20:F20"/>
    <mergeCell ref="B21:I21"/>
    <mergeCell ref="B44:I44"/>
    <mergeCell ref="B40:I40"/>
    <mergeCell ref="B41:I41"/>
    <mergeCell ref="B45:I45"/>
    <mergeCell ref="B17:F17"/>
    <mergeCell ref="B18:I18"/>
    <mergeCell ref="B31:F31"/>
    <mergeCell ref="B32:I32"/>
    <mergeCell ref="B62:F62"/>
    <mergeCell ref="B63:F63"/>
    <mergeCell ref="B55:F55"/>
    <mergeCell ref="B56:I56"/>
    <mergeCell ref="B59:F59"/>
    <mergeCell ref="B60:I60"/>
    <mergeCell ref="B35:F35"/>
    <mergeCell ref="B36:I36"/>
    <mergeCell ref="B39:F39"/>
    <mergeCell ref="B1:I1"/>
    <mergeCell ref="B3:I3"/>
    <mergeCell ref="B7:I7"/>
    <mergeCell ref="B14:F14"/>
    <mergeCell ref="B15:I15"/>
  </mergeCells>
  <pageMargins left="0.15748031496062992" right="0.15748031496062992" top="0.19685039370078741" bottom="0.19685039370078741" header="0.51181102362204722" footer="0.51181102362204722"/>
  <pageSetup paperSize="9" scale="66" firstPageNumber="0" fitToHeight="0" orientation="portrait" horizontalDpi="300" verticalDpi="300" r:id="rId1"/>
  <rowBreaks count="1" manualBreakCount="1">
    <brk id="63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14303</TotalTime>
  <Application>LibreOffice/5.2.3.3$Windows_x86 LibreOffice_project/d54a8868f08a7b39642414cf2c8ef2f228f780cf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revision>107</cp:revision>
  <cp:lastPrinted>2022-11-17T12:23:07Z</cp:lastPrinted>
  <dcterms:created xsi:type="dcterms:W3CDTF">2008-12-08T16:02:21Z</dcterms:created>
  <dcterms:modified xsi:type="dcterms:W3CDTF">2022-11-21T09:08:25Z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